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autoCompressPictures="0"/>
  <mc:AlternateContent xmlns:mc="http://schemas.openxmlformats.org/markup-compatibility/2006">
    <mc:Choice Requires="x15">
      <x15ac:absPath xmlns:x15ac="http://schemas.microsoft.com/office/spreadsheetml/2010/11/ac" url="\\FILESERVER\HelpLine\Bat Care\Resources\"/>
    </mc:Choice>
  </mc:AlternateContent>
  <xr:revisionPtr revIDLastSave="0" documentId="8_{5F3B4EFA-C374-4ED7-A30F-BBE7CAD34B21}" xr6:coauthVersionLast="46" xr6:coauthVersionMax="46" xr10:uidLastSave="{00000000-0000-0000-0000-000000000000}"/>
  <bookViews>
    <workbookView xWindow="-110" yWindow="-110" windowWidth="19420" windowHeight="10420" activeTab="3" xr2:uid="{00000000-000D-0000-FFFF-FFFF00000000}"/>
  </bookViews>
  <sheets>
    <sheet name="Recording sheet" sheetId="1" r:id="rId1"/>
    <sheet name="summaries" sheetId="3" r:id="rId2"/>
    <sheet name="lookup tables" sheetId="2" r:id="rId3"/>
    <sheet name="Guidance notes for completion." sheetId="4" r:id="rId4"/>
  </sheets>
  <definedNames>
    <definedName name="Condition">'lookup tables'!$G$5:$G$16</definedName>
    <definedName name="Development">'lookup tables'!$C$5:$C$17</definedName>
    <definedName name="Location">'lookup tables'!$K$5:$K$8</definedName>
    <definedName name="Outcome">'lookup tables'!$I$5:$I$12</definedName>
    <definedName name="Sex">'lookup tables'!$E$5:$E$7</definedName>
    <definedName name="Species">'lookup tables'!$A$5:$A$26</definedName>
    <definedName name="yesno">'lookup tables'!$M$5:$M$6</definedName>
  </definedNames>
  <calcPr calcId="18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9" i="3" l="1"/>
  <c r="K18" i="3"/>
  <c r="N12" i="3"/>
  <c r="O15" i="3"/>
  <c r="O14" i="3"/>
  <c r="N15" i="3"/>
  <c r="N14" i="3"/>
  <c r="O17" i="3"/>
  <c r="N17" i="3"/>
  <c r="O12" i="3"/>
  <c r="H13" i="3"/>
  <c r="H14" i="3"/>
  <c r="H15" i="3"/>
  <c r="H12" i="3"/>
  <c r="H11" i="3" s="1"/>
  <c r="N6" i="3"/>
  <c r="N7" i="3"/>
  <c r="N8" i="3"/>
  <c r="N9" i="3"/>
  <c r="N5" i="3"/>
  <c r="K6" i="3"/>
  <c r="K7" i="3"/>
  <c r="K8" i="3"/>
  <c r="K9" i="3"/>
  <c r="K10" i="3"/>
  <c r="K11" i="3"/>
  <c r="K12" i="3"/>
  <c r="K13" i="3"/>
  <c r="K14" i="3"/>
  <c r="K15" i="3"/>
  <c r="K5" i="3"/>
  <c r="K4" i="3" s="1"/>
  <c r="H6" i="3"/>
  <c r="H4" i="3" s="1"/>
  <c r="H7" i="3"/>
  <c r="H5" i="3"/>
  <c r="E6" i="3"/>
  <c r="E7" i="3"/>
  <c r="E8" i="3"/>
  <c r="E9" i="3"/>
  <c r="E10" i="3"/>
  <c r="E11" i="3"/>
  <c r="E12" i="3"/>
  <c r="E13" i="3"/>
  <c r="E14" i="3"/>
  <c r="E15" i="3"/>
  <c r="E16" i="3"/>
  <c r="E17" i="3"/>
  <c r="E5" i="3"/>
  <c r="E4" i="3" s="1"/>
  <c r="B5" i="3"/>
  <c r="B4" i="3" s="1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N4" i="3"/>
</calcChain>
</file>

<file path=xl/sharedStrings.xml><?xml version="1.0" encoding="utf-8"?>
<sst xmlns="http://schemas.openxmlformats.org/spreadsheetml/2006/main" count="163" uniqueCount="93">
  <si>
    <t>index</t>
  </si>
  <si>
    <t>species</t>
  </si>
  <si>
    <t>date admitted</t>
  </si>
  <si>
    <t>Sex</t>
  </si>
  <si>
    <t>Injuries</t>
  </si>
  <si>
    <t>Outcome</t>
  </si>
  <si>
    <t>Euthenased?</t>
  </si>
  <si>
    <t>Comments</t>
  </si>
  <si>
    <t>PLEASE DO NOT USE THIS SHEET FOR RECORDING INFORMATION</t>
  </si>
  <si>
    <t>IT IS STORING INFORMATION REQUIRED FOR THE RECORDING SHEET TO FUNCTION</t>
  </si>
  <si>
    <t xml:space="preserve">Development </t>
  </si>
  <si>
    <t>Baby - stage A</t>
  </si>
  <si>
    <t>Baby - stage A/B</t>
  </si>
  <si>
    <t>Baby - stage B</t>
  </si>
  <si>
    <t>Baby - stage B/C</t>
  </si>
  <si>
    <t>Baby - stage C</t>
  </si>
  <si>
    <t>Baby - stage C/D</t>
  </si>
  <si>
    <t>Baby - stage D</t>
  </si>
  <si>
    <t>Baby - stage D/E</t>
  </si>
  <si>
    <t>Baby - stage E</t>
  </si>
  <si>
    <t>Baby - unknown stage</t>
  </si>
  <si>
    <t>Juvenile</t>
  </si>
  <si>
    <t>Adult</t>
  </si>
  <si>
    <t>Unsure Juv/adult</t>
  </si>
  <si>
    <t>Male</t>
  </si>
  <si>
    <t>Female</t>
  </si>
  <si>
    <t>Unsure sex</t>
  </si>
  <si>
    <t>Species</t>
  </si>
  <si>
    <t>Pipistrelle - unsure sp.</t>
  </si>
  <si>
    <t>Pipistrelle - Nathusius</t>
  </si>
  <si>
    <t>Daubenton's</t>
  </si>
  <si>
    <t>Whiskered</t>
  </si>
  <si>
    <t>Alcathoe</t>
  </si>
  <si>
    <t>WAB - unsure sp.</t>
  </si>
  <si>
    <t>Brandt's</t>
  </si>
  <si>
    <t>Noctule</t>
  </si>
  <si>
    <t>Serotine</t>
  </si>
  <si>
    <t>Leisler's</t>
  </si>
  <si>
    <t>Lesser Horseshoe</t>
  </si>
  <si>
    <t>Greater horseshoe</t>
  </si>
  <si>
    <t>Barbastelle</t>
  </si>
  <si>
    <t>Grey long-eared</t>
  </si>
  <si>
    <t>Bechstein's</t>
  </si>
  <si>
    <t>Natterer's</t>
  </si>
  <si>
    <t>Long-eared - unsure sp.</t>
  </si>
  <si>
    <t>Unknown sp</t>
  </si>
  <si>
    <t>Vagrant</t>
  </si>
  <si>
    <t>Condition</t>
  </si>
  <si>
    <t>Injured - Accident</t>
  </si>
  <si>
    <t>Injured - Cat</t>
  </si>
  <si>
    <t>Injured - Fishing line</t>
  </si>
  <si>
    <t>Injured - Glue/roofing membrane</t>
  </si>
  <si>
    <t>Injured - natural</t>
  </si>
  <si>
    <t>Injured - unknown cause</t>
  </si>
  <si>
    <t>Poisoned</t>
  </si>
  <si>
    <t>Other injury - use notes</t>
  </si>
  <si>
    <t>No apparent injury but flightless</t>
  </si>
  <si>
    <t>'Lost' baby/juvenile</t>
  </si>
  <si>
    <t>No injury - just release</t>
  </si>
  <si>
    <t>Overwintered</t>
  </si>
  <si>
    <t>Died within 48 hours</t>
  </si>
  <si>
    <t>Died after 48 hours</t>
  </si>
  <si>
    <t>Retained in captivity</t>
  </si>
  <si>
    <t>Released</t>
  </si>
  <si>
    <t>Sent for post mortem</t>
  </si>
  <si>
    <t>Sent for rabies testing</t>
  </si>
  <si>
    <t>Ringed/marked?</t>
  </si>
  <si>
    <t>Where found</t>
  </si>
  <si>
    <t>Location</t>
  </si>
  <si>
    <t>Urban</t>
  </si>
  <si>
    <t>Suburban</t>
  </si>
  <si>
    <t>Rural</t>
  </si>
  <si>
    <t>Yes</t>
  </si>
  <si>
    <t>No</t>
  </si>
  <si>
    <t>Unknown</t>
  </si>
  <si>
    <t>Carer:</t>
  </si>
  <si>
    <t>This form will accept 100 records. If you have more, please use a second copy of the form</t>
  </si>
  <si>
    <t>Age /development</t>
  </si>
  <si>
    <t>Brown long-eared</t>
  </si>
  <si>
    <t>Pipistrelle - common</t>
  </si>
  <si>
    <t>Pipistrelle - soprano</t>
  </si>
  <si>
    <t>PLEASE USE DROP-DOWN LISTS PROVIDED. IF YOUR CASE IS NOT COVERED, PLEASE USE COMMENTS COLUMN</t>
  </si>
  <si>
    <t>IF YOU HAVE USED THE DROP DOWN LISTS ON THE RECORDING SHEET, AND IF YOU HAVE NOT ALTERED THE RECORDING SHEET, SUMMARIES WILL APPEAR HERE</t>
  </si>
  <si>
    <t>Sent for post mortem?</t>
  </si>
  <si>
    <t>Sent for rabies testing?</t>
  </si>
  <si>
    <t>Weight on entry (gm)</t>
  </si>
  <si>
    <t>Weight on release/ death (gm)</t>
  </si>
  <si>
    <t>Forearm length (mm)</t>
  </si>
  <si>
    <t>Dehydrated?</t>
  </si>
  <si>
    <t>Starved?</t>
  </si>
  <si>
    <t>Baby's f/a length on release (mm)</t>
  </si>
  <si>
    <t>Dehydrated</t>
  </si>
  <si>
    <t>Starved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</si>
</sst>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0" fillId="0" borderId="0" xfId="0" quotePrefix="1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165100</xdr:colOff>
      <xdr:row>57</xdr:row>
      <xdr:rowOff>165100</xdr:rowOff>
    </xdr:to>
    <xdr:pic>
      <xdr:nvPicPr>
        <xdr:cNvPr id="2" name="Picture 1" descr="Screen Shot 2021-03-17 at 14.53.30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7800"/>
          <a:ext cx="6769100" cy="101219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59</xdr:row>
      <xdr:rowOff>88900</xdr:rowOff>
    </xdr:from>
    <xdr:to>
      <xdr:col>14</xdr:col>
      <xdr:colOff>76200</xdr:colOff>
      <xdr:row>92</xdr:row>
      <xdr:rowOff>54733</xdr:rowOff>
    </xdr:to>
    <xdr:pic>
      <xdr:nvPicPr>
        <xdr:cNvPr id="3" name="Picture 2" descr="Screen Shot 2021-03-17 at 14.56.54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10579100"/>
          <a:ext cx="11607800" cy="5833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5" sqref="M5"/>
    </sheetView>
  </sheetViews>
  <sheetFormatPr defaultColWidth="8.81640625" defaultRowHeight="14.5" x14ac:dyDescent="0.35"/>
  <cols>
    <col min="1" max="1" width="6.453125" customWidth="1"/>
    <col min="2" max="2" width="19.453125" customWidth="1"/>
    <col min="3" max="4" width="9.453125" customWidth="1"/>
    <col min="5" max="5" width="10.453125" customWidth="1"/>
    <col min="6" max="6" width="9.453125" customWidth="1"/>
    <col min="7" max="7" width="16.453125" customWidth="1"/>
    <col min="8" max="8" width="10.1796875" customWidth="1"/>
    <col min="9" max="9" width="10.453125" customWidth="1"/>
    <col min="10" max="10" width="27.1796875" customWidth="1"/>
    <col min="11" max="12" width="8.453125" customWidth="1"/>
    <col min="13" max="13" width="10.453125" customWidth="1"/>
    <col min="14" max="14" width="19.6328125" customWidth="1"/>
    <col min="15" max="15" width="7.453125" customWidth="1"/>
    <col min="16" max="16" width="9.6328125" customWidth="1"/>
    <col min="17" max="17" width="10.1796875" customWidth="1"/>
    <col min="19" max="19" width="65.6328125" style="6" customWidth="1"/>
  </cols>
  <sheetData>
    <row r="1" spans="1:19" x14ac:dyDescent="0.35">
      <c r="A1" s="3" t="s">
        <v>75</v>
      </c>
      <c r="B1" s="7"/>
      <c r="E1" s="1" t="s">
        <v>81</v>
      </c>
    </row>
    <row r="2" spans="1:19" x14ac:dyDescent="0.35">
      <c r="B2" s="9"/>
      <c r="E2" s="1" t="s">
        <v>76</v>
      </c>
    </row>
    <row r="4" spans="1:19" s="4" customFormat="1" ht="58" x14ac:dyDescent="0.35">
      <c r="A4" s="4" t="s">
        <v>0</v>
      </c>
      <c r="B4" s="4" t="s">
        <v>1</v>
      </c>
      <c r="C4" s="8" t="s">
        <v>2</v>
      </c>
      <c r="D4" s="8" t="s">
        <v>85</v>
      </c>
      <c r="E4" s="8" t="s">
        <v>86</v>
      </c>
      <c r="F4" s="8" t="s">
        <v>87</v>
      </c>
      <c r="G4" s="8" t="s">
        <v>77</v>
      </c>
      <c r="H4" s="8" t="s">
        <v>90</v>
      </c>
      <c r="I4" s="4" t="s">
        <v>3</v>
      </c>
      <c r="J4" s="4" t="s">
        <v>4</v>
      </c>
      <c r="K4" s="8" t="s">
        <v>88</v>
      </c>
      <c r="L4" s="8" t="s">
        <v>89</v>
      </c>
      <c r="M4" s="8" t="s">
        <v>67</v>
      </c>
      <c r="N4" s="4" t="s">
        <v>5</v>
      </c>
      <c r="O4" s="8" t="s">
        <v>6</v>
      </c>
      <c r="P4" s="8" t="s">
        <v>83</v>
      </c>
      <c r="Q4" s="8" t="s">
        <v>84</v>
      </c>
      <c r="R4" s="8" t="s">
        <v>66</v>
      </c>
      <c r="S4" s="8" t="s">
        <v>7</v>
      </c>
    </row>
    <row r="5" spans="1:19" x14ac:dyDescent="0.35">
      <c r="A5" s="10">
        <v>1</v>
      </c>
    </row>
    <row r="6" spans="1:19" x14ac:dyDescent="0.35">
      <c r="A6" s="10">
        <v>2</v>
      </c>
    </row>
    <row r="7" spans="1:19" x14ac:dyDescent="0.35">
      <c r="A7" s="10">
        <v>3</v>
      </c>
    </row>
    <row r="8" spans="1:19" x14ac:dyDescent="0.35">
      <c r="A8" s="10">
        <v>4</v>
      </c>
    </row>
    <row r="9" spans="1:19" x14ac:dyDescent="0.35">
      <c r="A9" s="10">
        <v>5</v>
      </c>
    </row>
    <row r="10" spans="1:19" x14ac:dyDescent="0.35">
      <c r="A10" s="10">
        <v>6</v>
      </c>
    </row>
    <row r="11" spans="1:19" x14ac:dyDescent="0.35">
      <c r="A11" s="10">
        <v>7</v>
      </c>
    </row>
    <row r="12" spans="1:19" x14ac:dyDescent="0.35">
      <c r="A12" s="10">
        <v>8</v>
      </c>
    </row>
    <row r="13" spans="1:19" x14ac:dyDescent="0.35">
      <c r="A13" s="10">
        <v>9</v>
      </c>
    </row>
    <row r="14" spans="1:19" x14ac:dyDescent="0.35">
      <c r="A14" s="10">
        <v>10</v>
      </c>
    </row>
    <row r="15" spans="1:19" x14ac:dyDescent="0.35">
      <c r="A15" s="10">
        <v>11</v>
      </c>
    </row>
    <row r="16" spans="1:19" x14ac:dyDescent="0.35">
      <c r="A16" s="10">
        <v>12</v>
      </c>
    </row>
    <row r="17" spans="1:1" x14ac:dyDescent="0.35">
      <c r="A17" s="10">
        <v>13</v>
      </c>
    </row>
    <row r="18" spans="1:1" x14ac:dyDescent="0.35">
      <c r="A18" s="10">
        <v>14</v>
      </c>
    </row>
    <row r="19" spans="1:1" x14ac:dyDescent="0.35">
      <c r="A19" s="10">
        <v>15</v>
      </c>
    </row>
    <row r="20" spans="1:1" x14ac:dyDescent="0.35">
      <c r="A20" s="10">
        <v>16</v>
      </c>
    </row>
    <row r="21" spans="1:1" x14ac:dyDescent="0.35">
      <c r="A21" s="10">
        <v>17</v>
      </c>
    </row>
    <row r="22" spans="1:1" x14ac:dyDescent="0.35">
      <c r="A22" s="10">
        <v>18</v>
      </c>
    </row>
    <row r="23" spans="1:1" x14ac:dyDescent="0.35">
      <c r="A23" s="10">
        <v>19</v>
      </c>
    </row>
    <row r="24" spans="1:1" x14ac:dyDescent="0.35">
      <c r="A24" s="10">
        <v>20</v>
      </c>
    </row>
    <row r="25" spans="1:1" x14ac:dyDescent="0.35">
      <c r="A25" s="10">
        <v>21</v>
      </c>
    </row>
    <row r="26" spans="1:1" x14ac:dyDescent="0.35">
      <c r="A26" s="10">
        <v>22</v>
      </c>
    </row>
    <row r="27" spans="1:1" x14ac:dyDescent="0.35">
      <c r="A27" s="10">
        <v>23</v>
      </c>
    </row>
    <row r="28" spans="1:1" x14ac:dyDescent="0.35">
      <c r="A28" s="10">
        <v>24</v>
      </c>
    </row>
    <row r="29" spans="1:1" x14ac:dyDescent="0.35">
      <c r="A29" s="10">
        <v>25</v>
      </c>
    </row>
    <row r="30" spans="1:1" x14ac:dyDescent="0.35">
      <c r="A30" s="10">
        <v>26</v>
      </c>
    </row>
    <row r="31" spans="1:1" x14ac:dyDescent="0.35">
      <c r="A31" s="10">
        <v>27</v>
      </c>
    </row>
    <row r="32" spans="1:1" x14ac:dyDescent="0.35">
      <c r="A32" s="10">
        <v>28</v>
      </c>
    </row>
    <row r="33" spans="1:1" x14ac:dyDescent="0.35">
      <c r="A33" s="10">
        <v>29</v>
      </c>
    </row>
    <row r="34" spans="1:1" x14ac:dyDescent="0.35">
      <c r="A34" s="10">
        <v>30</v>
      </c>
    </row>
    <row r="35" spans="1:1" x14ac:dyDescent="0.35">
      <c r="A35" s="10">
        <v>31</v>
      </c>
    </row>
    <row r="36" spans="1:1" x14ac:dyDescent="0.35">
      <c r="A36" s="10">
        <v>32</v>
      </c>
    </row>
    <row r="37" spans="1:1" x14ac:dyDescent="0.35">
      <c r="A37" s="10">
        <v>33</v>
      </c>
    </row>
    <row r="38" spans="1:1" x14ac:dyDescent="0.35">
      <c r="A38" s="10">
        <v>34</v>
      </c>
    </row>
    <row r="39" spans="1:1" x14ac:dyDescent="0.35">
      <c r="A39" s="10">
        <v>35</v>
      </c>
    </row>
    <row r="40" spans="1:1" x14ac:dyDescent="0.35">
      <c r="A40" s="10">
        <v>36</v>
      </c>
    </row>
    <row r="41" spans="1:1" x14ac:dyDescent="0.35">
      <c r="A41" s="10">
        <v>37</v>
      </c>
    </row>
    <row r="42" spans="1:1" x14ac:dyDescent="0.35">
      <c r="A42" s="10">
        <v>38</v>
      </c>
    </row>
    <row r="43" spans="1:1" x14ac:dyDescent="0.35">
      <c r="A43" s="10">
        <v>39</v>
      </c>
    </row>
    <row r="44" spans="1:1" x14ac:dyDescent="0.35">
      <c r="A44" s="10">
        <v>40</v>
      </c>
    </row>
    <row r="45" spans="1:1" x14ac:dyDescent="0.35">
      <c r="A45" s="10">
        <v>41</v>
      </c>
    </row>
    <row r="46" spans="1:1" x14ac:dyDescent="0.35">
      <c r="A46" s="10">
        <v>42</v>
      </c>
    </row>
    <row r="47" spans="1:1" x14ac:dyDescent="0.35">
      <c r="A47" s="10">
        <v>43</v>
      </c>
    </row>
    <row r="48" spans="1:1" x14ac:dyDescent="0.35">
      <c r="A48" s="10">
        <v>44</v>
      </c>
    </row>
    <row r="49" spans="1:1" x14ac:dyDescent="0.35">
      <c r="A49" s="10">
        <v>45</v>
      </c>
    </row>
    <row r="50" spans="1:1" x14ac:dyDescent="0.35">
      <c r="A50" s="10">
        <v>46</v>
      </c>
    </row>
    <row r="51" spans="1:1" x14ac:dyDescent="0.35">
      <c r="A51" s="10">
        <v>47</v>
      </c>
    </row>
    <row r="52" spans="1:1" x14ac:dyDescent="0.35">
      <c r="A52" s="10">
        <v>48</v>
      </c>
    </row>
    <row r="53" spans="1:1" x14ac:dyDescent="0.35">
      <c r="A53" s="10">
        <v>49</v>
      </c>
    </row>
    <row r="54" spans="1:1" x14ac:dyDescent="0.35">
      <c r="A54" s="10">
        <v>50</v>
      </c>
    </row>
    <row r="55" spans="1:1" x14ac:dyDescent="0.35">
      <c r="A55" s="10">
        <v>51</v>
      </c>
    </row>
    <row r="56" spans="1:1" x14ac:dyDescent="0.35">
      <c r="A56" s="10">
        <v>52</v>
      </c>
    </row>
    <row r="57" spans="1:1" x14ac:dyDescent="0.35">
      <c r="A57" s="10">
        <v>53</v>
      </c>
    </row>
    <row r="58" spans="1:1" x14ac:dyDescent="0.35">
      <c r="A58" s="10">
        <v>54</v>
      </c>
    </row>
    <row r="59" spans="1:1" x14ac:dyDescent="0.35">
      <c r="A59" s="10">
        <v>55</v>
      </c>
    </row>
    <row r="60" spans="1:1" x14ac:dyDescent="0.35">
      <c r="A60" s="10">
        <v>56</v>
      </c>
    </row>
    <row r="61" spans="1:1" x14ac:dyDescent="0.35">
      <c r="A61" s="10">
        <v>57</v>
      </c>
    </row>
    <row r="62" spans="1:1" x14ac:dyDescent="0.35">
      <c r="A62" s="10">
        <v>58</v>
      </c>
    </row>
    <row r="63" spans="1:1" x14ac:dyDescent="0.35">
      <c r="A63" s="10">
        <v>59</v>
      </c>
    </row>
    <row r="64" spans="1:1" x14ac:dyDescent="0.35">
      <c r="A64" s="10">
        <v>60</v>
      </c>
    </row>
    <row r="65" spans="1:1" x14ac:dyDescent="0.35">
      <c r="A65" s="10">
        <v>61</v>
      </c>
    </row>
    <row r="66" spans="1:1" x14ac:dyDescent="0.35">
      <c r="A66" s="10">
        <v>62</v>
      </c>
    </row>
    <row r="67" spans="1:1" x14ac:dyDescent="0.35">
      <c r="A67" s="10">
        <v>63</v>
      </c>
    </row>
    <row r="68" spans="1:1" x14ac:dyDescent="0.35">
      <c r="A68" s="10">
        <v>64</v>
      </c>
    </row>
    <row r="69" spans="1:1" x14ac:dyDescent="0.35">
      <c r="A69" s="10">
        <v>65</v>
      </c>
    </row>
    <row r="70" spans="1:1" x14ac:dyDescent="0.35">
      <c r="A70" s="10">
        <v>66</v>
      </c>
    </row>
    <row r="71" spans="1:1" x14ac:dyDescent="0.35">
      <c r="A71" s="10">
        <v>67</v>
      </c>
    </row>
    <row r="72" spans="1:1" x14ac:dyDescent="0.35">
      <c r="A72" s="10">
        <v>68</v>
      </c>
    </row>
    <row r="73" spans="1:1" x14ac:dyDescent="0.35">
      <c r="A73" s="10">
        <v>69</v>
      </c>
    </row>
    <row r="74" spans="1:1" x14ac:dyDescent="0.35">
      <c r="A74" s="10">
        <v>70</v>
      </c>
    </row>
    <row r="75" spans="1:1" x14ac:dyDescent="0.35">
      <c r="A75" s="10">
        <v>71</v>
      </c>
    </row>
    <row r="76" spans="1:1" x14ac:dyDescent="0.35">
      <c r="A76" s="10">
        <v>72</v>
      </c>
    </row>
    <row r="77" spans="1:1" x14ac:dyDescent="0.35">
      <c r="A77" s="10">
        <v>73</v>
      </c>
    </row>
    <row r="78" spans="1:1" x14ac:dyDescent="0.35">
      <c r="A78" s="10">
        <v>74</v>
      </c>
    </row>
    <row r="79" spans="1:1" x14ac:dyDescent="0.35">
      <c r="A79" s="10">
        <v>75</v>
      </c>
    </row>
    <row r="80" spans="1:1" x14ac:dyDescent="0.35">
      <c r="A80" s="10">
        <v>76</v>
      </c>
    </row>
    <row r="81" spans="1:1" x14ac:dyDescent="0.35">
      <c r="A81" s="10">
        <v>77</v>
      </c>
    </row>
    <row r="82" spans="1:1" x14ac:dyDescent="0.35">
      <c r="A82" s="10">
        <v>78</v>
      </c>
    </row>
    <row r="83" spans="1:1" x14ac:dyDescent="0.35">
      <c r="A83" s="10">
        <v>79</v>
      </c>
    </row>
    <row r="84" spans="1:1" x14ac:dyDescent="0.35">
      <c r="A84" s="10">
        <v>80</v>
      </c>
    </row>
    <row r="85" spans="1:1" x14ac:dyDescent="0.35">
      <c r="A85" s="10">
        <v>81</v>
      </c>
    </row>
    <row r="86" spans="1:1" x14ac:dyDescent="0.35">
      <c r="A86" s="10">
        <v>82</v>
      </c>
    </row>
    <row r="87" spans="1:1" x14ac:dyDescent="0.35">
      <c r="A87" s="10">
        <v>83</v>
      </c>
    </row>
    <row r="88" spans="1:1" x14ac:dyDescent="0.35">
      <c r="A88" s="10">
        <v>84</v>
      </c>
    </row>
    <row r="89" spans="1:1" x14ac:dyDescent="0.35">
      <c r="A89" s="10">
        <v>85</v>
      </c>
    </row>
    <row r="90" spans="1:1" x14ac:dyDescent="0.35">
      <c r="A90" s="10">
        <v>86</v>
      </c>
    </row>
    <row r="91" spans="1:1" x14ac:dyDescent="0.35">
      <c r="A91" s="10">
        <v>87</v>
      </c>
    </row>
    <row r="92" spans="1:1" x14ac:dyDescent="0.35">
      <c r="A92" s="10">
        <v>88</v>
      </c>
    </row>
    <row r="93" spans="1:1" x14ac:dyDescent="0.35">
      <c r="A93" s="10">
        <v>89</v>
      </c>
    </row>
    <row r="94" spans="1:1" x14ac:dyDescent="0.35">
      <c r="A94" s="10">
        <v>90</v>
      </c>
    </row>
    <row r="95" spans="1:1" x14ac:dyDescent="0.35">
      <c r="A95" s="10">
        <v>91</v>
      </c>
    </row>
    <row r="96" spans="1:1" x14ac:dyDescent="0.35">
      <c r="A96" s="10">
        <v>92</v>
      </c>
    </row>
    <row r="97" spans="1:1" x14ac:dyDescent="0.35">
      <c r="A97" s="10">
        <v>93</v>
      </c>
    </row>
    <row r="98" spans="1:1" x14ac:dyDescent="0.35">
      <c r="A98" s="10">
        <v>94</v>
      </c>
    </row>
    <row r="99" spans="1:1" x14ac:dyDescent="0.35">
      <c r="A99" s="10">
        <v>95</v>
      </c>
    </row>
    <row r="100" spans="1:1" x14ac:dyDescent="0.35">
      <c r="A100" s="10">
        <v>96</v>
      </c>
    </row>
    <row r="101" spans="1:1" x14ac:dyDescent="0.35">
      <c r="A101" s="10">
        <v>97</v>
      </c>
    </row>
    <row r="102" spans="1:1" x14ac:dyDescent="0.35">
      <c r="A102" s="10">
        <v>98</v>
      </c>
    </row>
    <row r="103" spans="1:1" x14ac:dyDescent="0.35">
      <c r="A103" s="10">
        <v>99</v>
      </c>
    </row>
    <row r="104" spans="1:1" x14ac:dyDescent="0.35">
      <c r="A104" s="10">
        <v>100</v>
      </c>
    </row>
  </sheetData>
  <dataValidations count="7">
    <dataValidation type="list" allowBlank="1" showInputMessage="1" showErrorMessage="1" sqref="B5:B100" xr:uid="{00000000-0002-0000-0000-000000000000}">
      <formula1>Species</formula1>
    </dataValidation>
    <dataValidation type="list" allowBlank="1" showInputMessage="1" showErrorMessage="1" sqref="G5:G100" xr:uid="{00000000-0002-0000-0000-000001000000}">
      <formula1>Development</formula1>
    </dataValidation>
    <dataValidation type="list" allowBlank="1" showInputMessage="1" showErrorMessage="1" sqref="I5:I100" xr:uid="{00000000-0002-0000-0000-000002000000}">
      <formula1>Sex</formula1>
    </dataValidation>
    <dataValidation type="list" allowBlank="1" showInputMessage="1" showErrorMessage="1" sqref="J5:J100" xr:uid="{00000000-0002-0000-0000-000003000000}">
      <formula1>Condition</formula1>
    </dataValidation>
    <dataValidation type="list" allowBlank="1" showInputMessage="1" showErrorMessage="1" sqref="N5:N100" xr:uid="{00000000-0002-0000-0000-000004000000}">
      <formula1>Outcome</formula1>
    </dataValidation>
    <dataValidation type="list" allowBlank="1" showInputMessage="1" showErrorMessage="1" sqref="M5:M100" xr:uid="{00000000-0002-0000-0000-000005000000}">
      <formula1>Location</formula1>
    </dataValidation>
    <dataValidation type="list" allowBlank="1" showInputMessage="1" showErrorMessage="1" sqref="P5:Q104 O5:O100 R5:R100 K5:L104" xr:uid="{00000000-0002-0000-0000-000006000000}">
      <formula1>yesno</formula1>
    </dataValidation>
  </dataValidation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topLeftCell="A3" workbookViewId="0">
      <selection activeCell="J20" sqref="J20"/>
    </sheetView>
  </sheetViews>
  <sheetFormatPr defaultColWidth="8.81640625" defaultRowHeight="14.5" x14ac:dyDescent="0.35"/>
  <cols>
    <col min="1" max="1" width="20" customWidth="1"/>
    <col min="2" max="3" width="4.453125" customWidth="1"/>
    <col min="4" max="4" width="20.453125" bestFit="1" customWidth="1"/>
    <col min="5" max="6" width="4.453125" customWidth="1"/>
    <col min="7" max="7" width="10.6328125" bestFit="1" customWidth="1"/>
    <col min="8" max="9" width="4.453125" customWidth="1"/>
    <col min="10" max="10" width="31.36328125" bestFit="1" customWidth="1"/>
    <col min="11" max="12" width="4.453125" customWidth="1"/>
    <col min="13" max="13" width="20.6328125" bestFit="1" customWidth="1"/>
    <col min="14" max="15" width="4.453125" customWidth="1"/>
    <col min="16" max="16" width="9.453125" bestFit="1" customWidth="1"/>
    <col min="17" max="18" width="5.6328125" customWidth="1"/>
  </cols>
  <sheetData>
    <row r="1" spans="1:15" x14ac:dyDescent="0.35">
      <c r="A1" s="2" t="s">
        <v>82</v>
      </c>
    </row>
    <row r="4" spans="1:15" s="4" customFormat="1" x14ac:dyDescent="0.35">
      <c r="A4" s="4" t="s">
        <v>27</v>
      </c>
      <c r="B4" s="4">
        <f>SUM(B5:B26)</f>
        <v>0</v>
      </c>
      <c r="D4" s="4" t="s">
        <v>10</v>
      </c>
      <c r="E4" s="4">
        <f>SUM(E5:E17)</f>
        <v>0</v>
      </c>
      <c r="G4" s="4" t="s">
        <v>3</v>
      </c>
      <c r="H4" s="4">
        <f>SUM(H5:H7)</f>
        <v>0</v>
      </c>
      <c r="J4" s="4" t="s">
        <v>47</v>
      </c>
      <c r="K4" s="4">
        <f>SUM(K5:K15)</f>
        <v>0</v>
      </c>
      <c r="M4" s="4" t="s">
        <v>5</v>
      </c>
      <c r="N4" s="4">
        <f>SUM(N5:N9)</f>
        <v>0</v>
      </c>
    </row>
    <row r="5" spans="1:15" x14ac:dyDescent="0.35">
      <c r="A5" t="s">
        <v>79</v>
      </c>
      <c r="B5">
        <f>COUNTIF('Recording sheet'!$B$5:$B$104,summaries!A5)</f>
        <v>0</v>
      </c>
      <c r="D5" t="s">
        <v>11</v>
      </c>
      <c r="E5">
        <f>COUNTIF('Recording sheet'!$G$5:$G$104,summaries!D5)</f>
        <v>0</v>
      </c>
      <c r="G5" t="s">
        <v>24</v>
      </c>
      <c r="H5">
        <f>COUNTIF('Recording sheet'!$I$5:$I$104,summaries!G5)</f>
        <v>0</v>
      </c>
      <c r="J5" t="s">
        <v>48</v>
      </c>
      <c r="K5">
        <f>COUNTIF('Recording sheet'!$J$5:$J$104,summaries!J5)</f>
        <v>0</v>
      </c>
      <c r="M5" t="s">
        <v>59</v>
      </c>
      <c r="N5">
        <f>COUNTIF('Recording sheet'!$N$5:$N$104,summaries!M5)</f>
        <v>0</v>
      </c>
    </row>
    <row r="6" spans="1:15" x14ac:dyDescent="0.35">
      <c r="A6" t="s">
        <v>80</v>
      </c>
      <c r="B6">
        <f>COUNTIF('Recording sheet'!$B$5:$B$104,summaries!A6)</f>
        <v>0</v>
      </c>
      <c r="D6" t="s">
        <v>12</v>
      </c>
      <c r="E6">
        <f>COUNTIF('Recording sheet'!$G$5:$G$104,summaries!D6)</f>
        <v>0</v>
      </c>
      <c r="G6" t="s">
        <v>25</v>
      </c>
      <c r="H6">
        <f>COUNTIF('Recording sheet'!$I$5:$I$104,summaries!G6)</f>
        <v>0</v>
      </c>
      <c r="J6" t="s">
        <v>49</v>
      </c>
      <c r="K6">
        <f>COUNTIF('Recording sheet'!$J$5:$J$104,summaries!J6)</f>
        <v>0</v>
      </c>
      <c r="M6" t="s">
        <v>60</v>
      </c>
      <c r="N6">
        <f>COUNTIF('Recording sheet'!$N$5:$N$104,summaries!M6)</f>
        <v>0</v>
      </c>
    </row>
    <row r="7" spans="1:15" x14ac:dyDescent="0.35">
      <c r="A7" t="s">
        <v>29</v>
      </c>
      <c r="B7">
        <f>COUNTIF('Recording sheet'!$B$5:$B$104,summaries!A7)</f>
        <v>0</v>
      </c>
      <c r="D7" t="s">
        <v>13</v>
      </c>
      <c r="E7">
        <f>COUNTIF('Recording sheet'!$G$5:$G$104,summaries!D7)</f>
        <v>0</v>
      </c>
      <c r="G7" t="s">
        <v>26</v>
      </c>
      <c r="H7">
        <f>COUNTIF('Recording sheet'!$I$5:$I$104,summaries!G7)</f>
        <v>0</v>
      </c>
      <c r="J7" t="s">
        <v>50</v>
      </c>
      <c r="K7">
        <f>COUNTIF('Recording sheet'!$J$5:$J$104,summaries!J7)</f>
        <v>0</v>
      </c>
      <c r="M7" t="s">
        <v>61</v>
      </c>
      <c r="N7">
        <f>COUNTIF('Recording sheet'!$N$5:$N$104,summaries!M7)</f>
        <v>0</v>
      </c>
    </row>
    <row r="8" spans="1:15" x14ac:dyDescent="0.35">
      <c r="A8" t="s">
        <v>28</v>
      </c>
      <c r="B8">
        <f>COUNTIF('Recording sheet'!$B$5:$B$104,summaries!A8)</f>
        <v>0</v>
      </c>
      <c r="D8" t="s">
        <v>14</v>
      </c>
      <c r="E8">
        <f>COUNTIF('Recording sheet'!$G$5:$G$104,summaries!D8)</f>
        <v>0</v>
      </c>
      <c r="J8" t="s">
        <v>51</v>
      </c>
      <c r="K8">
        <f>COUNTIF('Recording sheet'!$J$5:$J$104,summaries!J8)</f>
        <v>0</v>
      </c>
      <c r="M8" t="s">
        <v>62</v>
      </c>
      <c r="N8">
        <f>COUNTIF('Recording sheet'!$N$5:$N$104,summaries!M8)</f>
        <v>0</v>
      </c>
    </row>
    <row r="9" spans="1:15" x14ac:dyDescent="0.35">
      <c r="A9" t="s">
        <v>78</v>
      </c>
      <c r="B9">
        <f>COUNTIF('Recording sheet'!$B$5:$B$104,summaries!A9)</f>
        <v>0</v>
      </c>
      <c r="D9" t="s">
        <v>15</v>
      </c>
      <c r="E9">
        <f>COUNTIF('Recording sheet'!$G$5:$G$104,summaries!D9)</f>
        <v>0</v>
      </c>
      <c r="J9" t="s">
        <v>52</v>
      </c>
      <c r="K9">
        <f>COUNTIF('Recording sheet'!$J$5:$J$104,summaries!J9)</f>
        <v>0</v>
      </c>
      <c r="M9" t="s">
        <v>63</v>
      </c>
      <c r="N9">
        <f>COUNTIF('Recording sheet'!$N$5:$N$104,summaries!M9)</f>
        <v>0</v>
      </c>
    </row>
    <row r="10" spans="1:15" x14ac:dyDescent="0.35">
      <c r="A10" t="s">
        <v>30</v>
      </c>
      <c r="B10">
        <f>COUNTIF('Recording sheet'!$B$5:$B$104,summaries!A10)</f>
        <v>0</v>
      </c>
      <c r="D10" t="s">
        <v>16</v>
      </c>
      <c r="E10">
        <f>COUNTIF('Recording sheet'!$G$5:$G$104,summaries!D10)</f>
        <v>0</v>
      </c>
      <c r="J10" t="s">
        <v>53</v>
      </c>
      <c r="K10">
        <f>COUNTIF('Recording sheet'!$J$5:$J$104,summaries!J10)</f>
        <v>0</v>
      </c>
    </row>
    <row r="11" spans="1:15" x14ac:dyDescent="0.35">
      <c r="A11" t="s">
        <v>43</v>
      </c>
      <c r="B11">
        <f>COUNTIF('Recording sheet'!$B$5:$B$104,summaries!A11)</f>
        <v>0</v>
      </c>
      <c r="D11" t="s">
        <v>17</v>
      </c>
      <c r="E11">
        <f>COUNTIF('Recording sheet'!$G$5:$G$104,summaries!D11)</f>
        <v>0</v>
      </c>
      <c r="G11" s="4" t="s">
        <v>68</v>
      </c>
      <c r="H11">
        <f>SUM(H12:H15)</f>
        <v>0</v>
      </c>
      <c r="J11" t="s">
        <v>54</v>
      </c>
      <c r="K11">
        <f>COUNTIF('Recording sheet'!$J$5:$J$104,summaries!J11)</f>
        <v>0</v>
      </c>
      <c r="N11" s="11" t="s">
        <v>72</v>
      </c>
      <c r="O11" s="11" t="s">
        <v>73</v>
      </c>
    </row>
    <row r="12" spans="1:15" x14ac:dyDescent="0.35">
      <c r="A12" t="s">
        <v>34</v>
      </c>
      <c r="B12">
        <f>COUNTIF('Recording sheet'!$B$5:$B$104,summaries!A12)</f>
        <v>0</v>
      </c>
      <c r="D12" t="s">
        <v>18</v>
      </c>
      <c r="E12">
        <f>COUNTIF('Recording sheet'!$G$5:$G$104,summaries!D12)</f>
        <v>0</v>
      </c>
      <c r="G12" t="s">
        <v>69</v>
      </c>
      <c r="H12">
        <f>COUNTIF('Recording sheet'!$M$5:$M$104,summaries!G12)</f>
        <v>0</v>
      </c>
      <c r="J12" t="s">
        <v>57</v>
      </c>
      <c r="K12">
        <f>COUNTIF('Recording sheet'!$J$5:$J$104,summaries!J12)</f>
        <v>0</v>
      </c>
      <c r="M12" s="4" t="s">
        <v>6</v>
      </c>
      <c r="N12">
        <f>COUNTIF('Recording sheet'!$O$5:$O$104,"Yes")</f>
        <v>0</v>
      </c>
      <c r="O12">
        <f>COUNTIF('Recording sheet'!$O$5:$O$104,"No")</f>
        <v>0</v>
      </c>
    </row>
    <row r="13" spans="1:15" x14ac:dyDescent="0.35">
      <c r="A13" t="s">
        <v>31</v>
      </c>
      <c r="B13">
        <f>COUNTIF('Recording sheet'!$B$5:$B$104,summaries!A13)</f>
        <v>0</v>
      </c>
      <c r="D13" t="s">
        <v>19</v>
      </c>
      <c r="E13">
        <f>COUNTIF('Recording sheet'!$G$5:$G$104,summaries!D13)</f>
        <v>0</v>
      </c>
      <c r="G13" t="s">
        <v>70</v>
      </c>
      <c r="H13">
        <f>COUNTIF('Recording sheet'!$M$5:$M$104,summaries!G13)</f>
        <v>0</v>
      </c>
      <c r="J13" t="s">
        <v>55</v>
      </c>
      <c r="K13">
        <f>COUNTIF('Recording sheet'!$J$5:$J$104,summaries!J13)</f>
        <v>0</v>
      </c>
    </row>
    <row r="14" spans="1:15" x14ac:dyDescent="0.35">
      <c r="A14" t="s">
        <v>32</v>
      </c>
      <c r="B14">
        <f>COUNTIF('Recording sheet'!$B$5:$B$104,summaries!A14)</f>
        <v>0</v>
      </c>
      <c r="D14" t="s">
        <v>20</v>
      </c>
      <c r="E14">
        <f>COUNTIF('Recording sheet'!$G$5:$G$104,summaries!D14)</f>
        <v>0</v>
      </c>
      <c r="G14" t="s">
        <v>71</v>
      </c>
      <c r="H14">
        <f>COUNTIF('Recording sheet'!$M$5:$M$104,summaries!G14)</f>
        <v>0</v>
      </c>
      <c r="J14" t="s">
        <v>56</v>
      </c>
      <c r="K14">
        <f>COUNTIF('Recording sheet'!$J$5:$J$104,summaries!J14)</f>
        <v>0</v>
      </c>
      <c r="M14" t="s">
        <v>64</v>
      </c>
      <c r="N14">
        <f>COUNTIF('Recording sheet'!$P$5:$P$104,"Yes")</f>
        <v>0</v>
      </c>
      <c r="O14">
        <f>COUNTIF('Recording sheet'!$P$5:P$104,"No")</f>
        <v>0</v>
      </c>
    </row>
    <row r="15" spans="1:15" x14ac:dyDescent="0.35">
      <c r="A15" t="s">
        <v>33</v>
      </c>
      <c r="B15">
        <f>COUNTIF('Recording sheet'!$B$5:$B$104,summaries!A15)</f>
        <v>0</v>
      </c>
      <c r="D15" t="s">
        <v>21</v>
      </c>
      <c r="E15">
        <f>COUNTIF('Recording sheet'!$G$5:$G$104,summaries!D15)</f>
        <v>0</v>
      </c>
      <c r="G15" t="s">
        <v>74</v>
      </c>
      <c r="H15">
        <f>COUNTIF('Recording sheet'!$M$5:$M$104,summaries!G15)</f>
        <v>0</v>
      </c>
      <c r="J15" t="s">
        <v>58</v>
      </c>
      <c r="K15">
        <f>COUNTIF('Recording sheet'!$J$5:$J$104,summaries!J15)</f>
        <v>0</v>
      </c>
      <c r="M15" t="s">
        <v>65</v>
      </c>
      <c r="N15">
        <f>COUNTIF('Recording sheet'!$Q$5:$Q$104,"Yes")</f>
        <v>0</v>
      </c>
      <c r="O15">
        <f>COUNTIF('Recording sheet'!$Q$5:$Q$104,"No")</f>
        <v>0</v>
      </c>
    </row>
    <row r="16" spans="1:15" x14ac:dyDescent="0.35">
      <c r="A16" t="s">
        <v>42</v>
      </c>
      <c r="B16">
        <f>COUNTIF('Recording sheet'!$B$5:$B$104,summaries!A16)</f>
        <v>0</v>
      </c>
      <c r="D16" t="s">
        <v>22</v>
      </c>
      <c r="E16">
        <f>COUNTIF('Recording sheet'!$G$5:$G$104,summaries!D16)</f>
        <v>0</v>
      </c>
    </row>
    <row r="17" spans="1:15" x14ac:dyDescent="0.35">
      <c r="A17" t="s">
        <v>35</v>
      </c>
      <c r="B17">
        <f>COUNTIF('Recording sheet'!$B$5:$B$104,summaries!A17)</f>
        <v>0</v>
      </c>
      <c r="D17" t="s">
        <v>23</v>
      </c>
      <c r="E17">
        <f>COUNTIF('Recording sheet'!$G$5:$G$104,summaries!D17)</f>
        <v>0</v>
      </c>
      <c r="M17" s="8" t="s">
        <v>66</v>
      </c>
      <c r="N17">
        <f>COUNTIF('Recording sheet'!$R$5:$R$104,"Yes")</f>
        <v>0</v>
      </c>
      <c r="O17">
        <f>COUNTIF('Recording sheet'!$R$5:$R$104,"No")</f>
        <v>0</v>
      </c>
    </row>
    <row r="18" spans="1:15" x14ac:dyDescent="0.35">
      <c r="A18" t="s">
        <v>37</v>
      </c>
      <c r="B18">
        <f>COUNTIF('Recording sheet'!$B$5:$B$104,summaries!A18)</f>
        <v>0</v>
      </c>
      <c r="J18" t="s">
        <v>91</v>
      </c>
      <c r="K18">
        <f>COUNTIF('Recording sheet'!$K$5:$K$104,"Yes")</f>
        <v>0</v>
      </c>
    </row>
    <row r="19" spans="1:15" x14ac:dyDescent="0.35">
      <c r="A19" t="s">
        <v>36</v>
      </c>
      <c r="B19">
        <f>COUNTIF('Recording sheet'!$B$5:$B$104,summaries!A19)</f>
        <v>0</v>
      </c>
      <c r="J19" t="s">
        <v>92</v>
      </c>
      <c r="K19">
        <f>COUNTIF('Recording sheet'!$L$5:$L$104,"Yes")</f>
        <v>0</v>
      </c>
    </row>
    <row r="20" spans="1:15" x14ac:dyDescent="0.35">
      <c r="A20" t="s">
        <v>38</v>
      </c>
      <c r="B20">
        <f>COUNTIF('Recording sheet'!$B$5:$B$104,summaries!A20)</f>
        <v>0</v>
      </c>
    </row>
    <row r="21" spans="1:15" x14ac:dyDescent="0.35">
      <c r="A21" t="s">
        <v>39</v>
      </c>
      <c r="B21">
        <f>COUNTIF('Recording sheet'!$B$5:$B$104,summaries!A21)</f>
        <v>0</v>
      </c>
    </row>
    <row r="22" spans="1:15" x14ac:dyDescent="0.35">
      <c r="A22" t="s">
        <v>40</v>
      </c>
      <c r="B22">
        <f>COUNTIF('Recording sheet'!$B$5:$B$104,summaries!A22)</f>
        <v>0</v>
      </c>
    </row>
    <row r="23" spans="1:15" x14ac:dyDescent="0.35">
      <c r="A23" t="s">
        <v>41</v>
      </c>
      <c r="B23">
        <f>COUNTIF('Recording sheet'!$B$5:$B$104,summaries!A23)</f>
        <v>0</v>
      </c>
    </row>
    <row r="24" spans="1:15" x14ac:dyDescent="0.35">
      <c r="A24" t="s">
        <v>44</v>
      </c>
      <c r="B24">
        <f>COUNTIF('Recording sheet'!$B$5:$B$104,summaries!A24)</f>
        <v>0</v>
      </c>
    </row>
    <row r="25" spans="1:15" x14ac:dyDescent="0.35">
      <c r="A25" t="s">
        <v>45</v>
      </c>
      <c r="B25">
        <f>COUNTIF('Recording sheet'!$B$5:$B$104,summaries!A25)</f>
        <v>0</v>
      </c>
    </row>
    <row r="26" spans="1:15" x14ac:dyDescent="0.35">
      <c r="A26" t="s">
        <v>46</v>
      </c>
      <c r="B26">
        <f>COUNTIF('Recording sheet'!$B$5:$B$104,summaries!A26)</f>
        <v>0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6"/>
  <sheetViews>
    <sheetView topLeftCell="B1" workbookViewId="0">
      <selection activeCell="G23" sqref="G23"/>
    </sheetView>
  </sheetViews>
  <sheetFormatPr defaultColWidth="8.81640625" defaultRowHeight="14.5" x14ac:dyDescent="0.35"/>
  <cols>
    <col min="1" max="1" width="27.453125" customWidth="1"/>
    <col min="2" max="2" width="4.6328125" customWidth="1"/>
    <col min="3" max="3" width="26.1796875" customWidth="1"/>
    <col min="4" max="4" width="4.6328125" customWidth="1"/>
    <col min="5" max="5" width="10.453125" customWidth="1"/>
    <col min="6" max="6" width="4.6328125" customWidth="1"/>
    <col min="7" max="7" width="29.1796875" customWidth="1"/>
    <col min="8" max="8" width="4.6328125" customWidth="1"/>
    <col min="9" max="9" width="20.6328125" customWidth="1"/>
    <col min="10" max="10" width="4.6328125" customWidth="1"/>
  </cols>
  <sheetData>
    <row r="1" spans="1:13" x14ac:dyDescent="0.35">
      <c r="A1" s="2" t="s">
        <v>8</v>
      </c>
    </row>
    <row r="2" spans="1:13" x14ac:dyDescent="0.35">
      <c r="A2" s="2" t="s">
        <v>9</v>
      </c>
    </row>
    <row r="4" spans="1:13" x14ac:dyDescent="0.35">
      <c r="A4" s="4" t="s">
        <v>27</v>
      </c>
      <c r="C4" s="4" t="s">
        <v>10</v>
      </c>
      <c r="E4" s="4" t="s">
        <v>3</v>
      </c>
      <c r="G4" s="4" t="s">
        <v>47</v>
      </c>
      <c r="I4" s="4" t="s">
        <v>5</v>
      </c>
      <c r="K4" s="4" t="s">
        <v>68</v>
      </c>
    </row>
    <row r="5" spans="1:13" x14ac:dyDescent="0.35">
      <c r="A5" t="s">
        <v>79</v>
      </c>
      <c r="C5" t="s">
        <v>11</v>
      </c>
      <c r="E5" t="s">
        <v>24</v>
      </c>
      <c r="G5" t="s">
        <v>48</v>
      </c>
      <c r="I5" t="s">
        <v>59</v>
      </c>
      <c r="K5" t="s">
        <v>69</v>
      </c>
      <c r="M5" t="s">
        <v>72</v>
      </c>
    </row>
    <row r="6" spans="1:13" x14ac:dyDescent="0.35">
      <c r="A6" t="s">
        <v>80</v>
      </c>
      <c r="C6" t="s">
        <v>12</v>
      </c>
      <c r="E6" t="s">
        <v>25</v>
      </c>
      <c r="G6" t="s">
        <v>49</v>
      </c>
      <c r="I6" t="s">
        <v>60</v>
      </c>
      <c r="K6" t="s">
        <v>70</v>
      </c>
      <c r="M6" t="s">
        <v>73</v>
      </c>
    </row>
    <row r="7" spans="1:13" x14ac:dyDescent="0.35">
      <c r="A7" t="s">
        <v>29</v>
      </c>
      <c r="C7" t="s">
        <v>13</v>
      </c>
      <c r="E7" t="s">
        <v>26</v>
      </c>
      <c r="G7" t="s">
        <v>50</v>
      </c>
      <c r="I7" t="s">
        <v>61</v>
      </c>
      <c r="K7" t="s">
        <v>71</v>
      </c>
    </row>
    <row r="8" spans="1:13" x14ac:dyDescent="0.35">
      <c r="A8" t="s">
        <v>28</v>
      </c>
      <c r="C8" t="s">
        <v>14</v>
      </c>
      <c r="G8" t="s">
        <v>51</v>
      </c>
      <c r="I8" t="s">
        <v>62</v>
      </c>
      <c r="K8" t="s">
        <v>74</v>
      </c>
    </row>
    <row r="9" spans="1:13" x14ac:dyDescent="0.35">
      <c r="A9" t="s">
        <v>78</v>
      </c>
      <c r="C9" t="s">
        <v>15</v>
      </c>
      <c r="G9" t="s">
        <v>52</v>
      </c>
      <c r="I9" t="s">
        <v>63</v>
      </c>
    </row>
    <row r="10" spans="1:13" x14ac:dyDescent="0.35">
      <c r="A10" t="s">
        <v>30</v>
      </c>
      <c r="C10" t="s">
        <v>16</v>
      </c>
      <c r="G10" t="s">
        <v>53</v>
      </c>
    </row>
    <row r="11" spans="1:13" x14ac:dyDescent="0.35">
      <c r="A11" t="s">
        <v>43</v>
      </c>
      <c r="C11" t="s">
        <v>17</v>
      </c>
      <c r="G11" t="s">
        <v>54</v>
      </c>
    </row>
    <row r="12" spans="1:13" x14ac:dyDescent="0.35">
      <c r="A12" t="s">
        <v>34</v>
      </c>
      <c r="C12" t="s">
        <v>18</v>
      </c>
      <c r="G12" s="5" t="s">
        <v>57</v>
      </c>
    </row>
    <row r="13" spans="1:13" x14ac:dyDescent="0.35">
      <c r="A13" t="s">
        <v>31</v>
      </c>
      <c r="C13" t="s">
        <v>19</v>
      </c>
      <c r="G13" t="s">
        <v>55</v>
      </c>
    </row>
    <row r="14" spans="1:13" x14ac:dyDescent="0.35">
      <c r="A14" t="s">
        <v>32</v>
      </c>
      <c r="C14" t="s">
        <v>20</v>
      </c>
      <c r="G14" t="s">
        <v>56</v>
      </c>
    </row>
    <row r="15" spans="1:13" x14ac:dyDescent="0.35">
      <c r="A15" t="s">
        <v>33</v>
      </c>
      <c r="C15" t="s">
        <v>21</v>
      </c>
      <c r="G15" t="s">
        <v>58</v>
      </c>
    </row>
    <row r="16" spans="1:13" x14ac:dyDescent="0.35">
      <c r="A16" t="s">
        <v>42</v>
      </c>
      <c r="C16" t="s">
        <v>22</v>
      </c>
    </row>
    <row r="17" spans="1:3" x14ac:dyDescent="0.35">
      <c r="A17" t="s">
        <v>35</v>
      </c>
      <c r="C17" t="s">
        <v>23</v>
      </c>
    </row>
    <row r="18" spans="1:3" x14ac:dyDescent="0.35">
      <c r="A18" t="s">
        <v>37</v>
      </c>
    </row>
    <row r="19" spans="1:3" x14ac:dyDescent="0.35">
      <c r="A19" t="s">
        <v>36</v>
      </c>
    </row>
    <row r="20" spans="1:3" x14ac:dyDescent="0.35">
      <c r="A20" t="s">
        <v>38</v>
      </c>
    </row>
    <row r="21" spans="1:3" x14ac:dyDescent="0.35">
      <c r="A21" t="s">
        <v>39</v>
      </c>
    </row>
    <row r="22" spans="1:3" x14ac:dyDescent="0.35">
      <c r="A22" t="s">
        <v>40</v>
      </c>
    </row>
    <row r="23" spans="1:3" x14ac:dyDescent="0.35">
      <c r="A23" t="s">
        <v>41</v>
      </c>
    </row>
    <row r="24" spans="1:3" x14ac:dyDescent="0.35">
      <c r="A24" t="s">
        <v>44</v>
      </c>
    </row>
    <row r="25" spans="1:3" x14ac:dyDescent="0.35">
      <c r="A25" t="s">
        <v>45</v>
      </c>
    </row>
    <row r="26" spans="1:3" x14ac:dyDescent="0.35">
      <c r="A26" t="s">
        <v>46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abSelected="1" topLeftCell="A76" workbookViewId="0">
      <selection activeCell="A2" sqref="A2"/>
    </sheetView>
  </sheetViews>
  <sheetFormatPr defaultColWidth="10.90625" defaultRowHeight="14.5" x14ac:dyDescent="0.35"/>
  <sheetData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Recording sheet</vt:lpstr>
      <vt:lpstr>summaries</vt:lpstr>
      <vt:lpstr>lookup tables</vt:lpstr>
      <vt:lpstr>Guidance notes for completion.</vt:lpstr>
      <vt:lpstr>Condition</vt:lpstr>
      <vt:lpstr>Development</vt:lpstr>
      <vt:lpstr>Location</vt:lpstr>
      <vt:lpstr>Outcome</vt:lpstr>
      <vt:lpstr>Sex</vt:lpstr>
      <vt:lpstr>Species</vt:lpstr>
      <vt:lpstr>yesno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rogerwill</dc:creator>
  <cp:lastModifiedBy>Laura Brown</cp:lastModifiedBy>
  <dcterms:created xsi:type="dcterms:W3CDTF">2019-01-15T11:48:08Z</dcterms:created>
  <dcterms:modified xsi:type="dcterms:W3CDTF">2021-03-18T08:25:58Z</dcterms:modified>
</cp:coreProperties>
</file>